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mberlychamberlain/Library/CloudStorage/Dropbox/Senate/S23 Minutes:Agenda/Materials/2.28.23/"/>
    </mc:Choice>
  </mc:AlternateContent>
  <xr:revisionPtr revIDLastSave="0" documentId="13_ncr:1_{0216A8B2-7920-344B-9DC5-A35B3FF65E89}" xr6:coauthVersionLast="47" xr6:coauthVersionMax="47" xr10:uidLastSave="{00000000-0000-0000-0000-000000000000}"/>
  <bookViews>
    <workbookView xWindow="0" yWindow="500" windowWidth="20720" windowHeight="13280" xr2:uid="{00000000-000D-0000-FFFF-FFFF00000000}"/>
  </bookViews>
  <sheets>
    <sheet name="Shee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24" i="1" l="1"/>
  <c r="J24" i="1"/>
  <c r="F24" i="1"/>
  <c r="N42" i="1"/>
  <c r="J42" i="1"/>
  <c r="F42" i="1"/>
  <c r="B42" i="1"/>
  <c r="B24" i="1"/>
  <c r="B26" i="1" l="1"/>
  <c r="C8" i="1"/>
  <c r="C10" i="1"/>
  <c r="C7" i="1"/>
  <c r="C9" i="1"/>
  <c r="K24" i="1"/>
  <c r="K13" i="1"/>
  <c r="K14" i="1"/>
  <c r="K15" i="1"/>
  <c r="K16" i="1"/>
  <c r="K17" i="1"/>
  <c r="K12" i="1"/>
  <c r="K8" i="1"/>
  <c r="K9" i="1"/>
  <c r="K10" i="1"/>
  <c r="K7" i="1"/>
  <c r="O24" i="1"/>
  <c r="O8" i="1"/>
  <c r="O9" i="1"/>
  <c r="O10" i="1"/>
  <c r="O12" i="1"/>
  <c r="O13" i="1"/>
  <c r="O14" i="1"/>
  <c r="O15" i="1"/>
  <c r="O16" i="1"/>
  <c r="O17" i="1"/>
  <c r="O7" i="1"/>
  <c r="G13" i="1"/>
  <c r="G14" i="1"/>
  <c r="G15" i="1"/>
  <c r="G16" i="1"/>
  <c r="G17" i="1"/>
  <c r="G12" i="1"/>
  <c r="G8" i="1"/>
  <c r="G9" i="1"/>
  <c r="G10" i="1"/>
  <c r="G7" i="1"/>
  <c r="G24" i="1"/>
  <c r="C37" i="1"/>
  <c r="C38" i="1"/>
  <c r="C39" i="1"/>
  <c r="C40" i="1"/>
  <c r="C41" i="1"/>
  <c r="C42" i="1"/>
  <c r="C36" i="1"/>
  <c r="G37" i="1"/>
  <c r="G38" i="1"/>
  <c r="G39" i="1"/>
  <c r="G40" i="1"/>
  <c r="G41" i="1"/>
  <c r="G42" i="1"/>
  <c r="G36" i="1"/>
  <c r="K37" i="1"/>
  <c r="K38" i="1"/>
  <c r="K39" i="1"/>
  <c r="K40" i="1"/>
  <c r="K41" i="1"/>
  <c r="K42" i="1"/>
  <c r="K36" i="1"/>
  <c r="O37" i="1"/>
  <c r="O38" i="1"/>
  <c r="O39" i="1"/>
  <c r="O40" i="1"/>
  <c r="O41" i="1"/>
  <c r="O42" i="1"/>
  <c r="O36" i="1"/>
  <c r="B44" i="1"/>
  <c r="C13" i="1"/>
  <c r="C14" i="1"/>
  <c r="C15" i="1"/>
  <c r="C16" i="1"/>
  <c r="C12" i="1"/>
  <c r="C17" i="1"/>
  <c r="C24" i="1"/>
</calcChain>
</file>

<file path=xl/sharedStrings.xml><?xml version="1.0" encoding="utf-8"?>
<sst xmlns="http://schemas.openxmlformats.org/spreadsheetml/2006/main" count="142" uniqueCount="45">
  <si>
    <t>2023-2024 LHE Allocation Using the New Bylaws</t>
  </si>
  <si>
    <t xml:space="preserve">Last Updated: </t>
  </si>
  <si>
    <t>by 2022-2023 Executive Team</t>
  </si>
  <si>
    <t>Contract Academic Seneate yearly LHE allocation:</t>
  </si>
  <si>
    <t>Fall Semester</t>
  </si>
  <si>
    <t>Intersession Semester</t>
  </si>
  <si>
    <t>Spring Semester</t>
  </si>
  <si>
    <t>Summer Semester</t>
  </si>
  <si>
    <t>Voting Executive Team Officer</t>
  </si>
  <si>
    <t>LHE (#)</t>
  </si>
  <si>
    <t>Percent (%)</t>
  </si>
  <si>
    <t>Senate President</t>
  </si>
  <si>
    <t>President</t>
  </si>
  <si>
    <t>Vice President of Culture &amp; Engagement</t>
  </si>
  <si>
    <t>Vice President of Community Operations</t>
  </si>
  <si>
    <t>Vice President of Community Opperations</t>
  </si>
  <si>
    <t>Historian</t>
  </si>
  <si>
    <t>Non-Voting, Advisory Ex-officio Members</t>
  </si>
  <si>
    <t>Curriculum &amp; Instruction Council Chair</t>
  </si>
  <si>
    <t>Planning &amp; Budget Chair</t>
  </si>
  <si>
    <t>Professional Development Chair</t>
  </si>
  <si>
    <t>Institutional Effectiveness &amp; Assessment Chair</t>
  </si>
  <si>
    <t>Facilities Chair</t>
  </si>
  <si>
    <t>Faculty Union Liason</t>
  </si>
  <si>
    <t>Senate Executive Team Appointments</t>
  </si>
  <si>
    <t>Parliamentarian(s)</t>
  </si>
  <si>
    <t>Adjunct At-Large Executive Team</t>
  </si>
  <si>
    <t>Adjunct Senators</t>
  </si>
  <si>
    <t>Adjunct Rep Senior Senator</t>
  </si>
  <si>
    <t>Adjunct Rep Junior Senator</t>
  </si>
  <si>
    <t>Total LHE for Fall 2023:</t>
  </si>
  <si>
    <t>Total LHE calculated for the 2023-2024 school year:</t>
  </si>
  <si>
    <t>2022-2023 Positions Based on the Old Bylaws</t>
  </si>
  <si>
    <t>Summer Semester (provided by admin)</t>
  </si>
  <si>
    <t>Postion</t>
  </si>
  <si>
    <t>Past-President</t>
  </si>
  <si>
    <t>Secretary/Treasurer</t>
  </si>
  <si>
    <t>Co-Chair Planning &amp; Budget Committee</t>
  </si>
  <si>
    <t>Co-Chair Facilities Committee</t>
  </si>
  <si>
    <t>Total LHE for Fall 2022:</t>
  </si>
  <si>
    <t>Total LHE for Intersession 2023:</t>
  </si>
  <si>
    <t>Total LHE for Spring 2023:</t>
  </si>
  <si>
    <t>Total LHE for Summer 2023:</t>
  </si>
  <si>
    <t>Total LHE calculated for the 2022-2023 school year:</t>
  </si>
  <si>
    <t>by Amberly Chamberlain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</si>
</sst>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444444"/>
      <name val="Calibri"/>
      <family val="2"/>
      <charset val="1"/>
    </font>
    <font>
      <b/>
      <sz val="11"/>
      <color rgb="FF000000"/>
      <name val="Calibri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F8CBAD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BFBFBF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2" borderId="0" xfId="0" applyFont="1" applyFill="1"/>
    <xf numFmtId="164" fontId="0" fillId="0" borderId="0" xfId="0" applyNumberFormat="1"/>
    <xf numFmtId="0" fontId="0" fillId="2" borderId="0" xfId="0" applyFill="1"/>
    <xf numFmtId="0" fontId="1" fillId="3" borderId="0" xfId="0" applyFont="1" applyFill="1"/>
    <xf numFmtId="0" fontId="0" fillId="3" borderId="0" xfId="0" applyFill="1"/>
    <xf numFmtId="164" fontId="0" fillId="3" borderId="0" xfId="0" applyNumberFormat="1" applyFill="1"/>
    <xf numFmtId="1" fontId="2" fillId="2" borderId="0" xfId="0" applyNumberFormat="1" applyFont="1" applyFill="1"/>
    <xf numFmtId="0" fontId="1" fillId="4" borderId="0" xfId="0" applyFont="1" applyFill="1"/>
    <xf numFmtId="0" fontId="0" fillId="4" borderId="0" xfId="0" applyFill="1"/>
    <xf numFmtId="165" fontId="0" fillId="0" borderId="0" xfId="0" applyNumberFormat="1"/>
    <xf numFmtId="165" fontId="1" fillId="4" borderId="0" xfId="0" applyNumberFormat="1" applyFont="1" applyFill="1"/>
    <xf numFmtId="164" fontId="1" fillId="4" borderId="0" xfId="0" applyNumberFormat="1" applyFont="1" applyFill="1"/>
    <xf numFmtId="0" fontId="0" fillId="5" borderId="0" xfId="0" applyFill="1"/>
    <xf numFmtId="0" fontId="1" fillId="6" borderId="0" xfId="0" applyFont="1" applyFill="1"/>
    <xf numFmtId="0" fontId="0" fillId="6" borderId="0" xfId="0" applyFill="1"/>
    <xf numFmtId="14" fontId="3" fillId="2" borderId="0" xfId="0" applyNumberFormat="1" applyFont="1" applyFill="1"/>
    <xf numFmtId="1" fontId="3" fillId="2" borderId="0" xfId="0" applyNumberFormat="1" applyFont="1" applyFill="1"/>
    <xf numFmtId="0" fontId="1" fillId="7" borderId="0" xfId="0" applyFont="1" applyFill="1"/>
    <xf numFmtId="164" fontId="1" fillId="7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4"/>
  <sheetViews>
    <sheetView tabSelected="1" topLeftCell="D1" workbookViewId="0">
      <selection activeCell="G24" sqref="G24"/>
    </sheetView>
  </sheetViews>
  <sheetFormatPr baseColWidth="10" defaultColWidth="8.83203125" defaultRowHeight="15" x14ac:dyDescent="0.2"/>
  <cols>
    <col min="1" max="1" width="43.33203125" customWidth="1"/>
    <col min="2" max="2" width="10.5" bestFit="1" customWidth="1"/>
    <col min="3" max="3" width="16.33203125" bestFit="1" customWidth="1"/>
    <col min="4" max="4" width="9" customWidth="1"/>
    <col min="5" max="5" width="42.5" bestFit="1" customWidth="1"/>
    <col min="6" max="6" width="7.33203125" bestFit="1" customWidth="1"/>
    <col min="7" max="7" width="12.6640625" customWidth="1"/>
    <col min="8" max="8" width="8.83203125" customWidth="1"/>
    <col min="9" max="9" width="42.5" bestFit="1" customWidth="1"/>
    <col min="10" max="10" width="7.33203125" bestFit="1" customWidth="1"/>
    <col min="11" max="11" width="11.5" bestFit="1" customWidth="1"/>
    <col min="12" max="12" width="10.83203125" customWidth="1"/>
    <col min="13" max="13" width="42.5" bestFit="1" customWidth="1"/>
    <col min="14" max="14" width="7.33203125" bestFit="1" customWidth="1"/>
    <col min="15" max="15" width="11.5" bestFit="1" customWidth="1"/>
  </cols>
  <sheetData>
    <row r="1" spans="1:15" x14ac:dyDescent="0.2">
      <c r="A1" s="2" t="s">
        <v>0</v>
      </c>
      <c r="B1" s="4"/>
      <c r="C1" s="4"/>
      <c r="D1" s="4"/>
    </row>
    <row r="2" spans="1:15" x14ac:dyDescent="0.2">
      <c r="A2" s="2" t="s">
        <v>1</v>
      </c>
      <c r="B2" s="17">
        <v>44981</v>
      </c>
      <c r="C2" s="2" t="s">
        <v>2</v>
      </c>
      <c r="D2" s="4"/>
    </row>
    <row r="3" spans="1:15" x14ac:dyDescent="0.2">
      <c r="A3" s="2" t="s">
        <v>3</v>
      </c>
      <c r="B3" s="18">
        <v>64</v>
      </c>
      <c r="C3" s="2"/>
      <c r="D3" s="4"/>
    </row>
    <row r="5" spans="1:15" x14ac:dyDescent="0.2">
      <c r="A5" s="9" t="s">
        <v>4</v>
      </c>
      <c r="B5" s="10"/>
      <c r="C5" s="10"/>
      <c r="E5" s="9" t="s">
        <v>5</v>
      </c>
      <c r="F5" s="10"/>
      <c r="G5" s="10"/>
      <c r="I5" s="9" t="s">
        <v>6</v>
      </c>
      <c r="J5" s="10"/>
      <c r="K5" s="10"/>
      <c r="M5" s="9" t="s">
        <v>7</v>
      </c>
      <c r="N5" s="10"/>
      <c r="O5" s="10"/>
    </row>
    <row r="6" spans="1:15" x14ac:dyDescent="0.2">
      <c r="A6" s="5" t="s">
        <v>8</v>
      </c>
      <c r="B6" s="5" t="s">
        <v>9</v>
      </c>
      <c r="C6" s="5" t="s">
        <v>10</v>
      </c>
      <c r="E6" s="5" t="s">
        <v>8</v>
      </c>
      <c r="F6" s="5" t="s">
        <v>9</v>
      </c>
      <c r="G6" s="5" t="s">
        <v>10</v>
      </c>
      <c r="I6" s="5" t="s">
        <v>8</v>
      </c>
      <c r="J6" s="5" t="s">
        <v>9</v>
      </c>
      <c r="K6" s="5" t="s">
        <v>10</v>
      </c>
      <c r="M6" s="5" t="s">
        <v>8</v>
      </c>
      <c r="N6" s="5" t="s">
        <v>9</v>
      </c>
      <c r="O6" s="5" t="s">
        <v>10</v>
      </c>
    </row>
    <row r="7" spans="1:15" x14ac:dyDescent="0.2">
      <c r="A7" t="s">
        <v>11</v>
      </c>
      <c r="B7">
        <v>12</v>
      </c>
      <c r="C7" s="3">
        <f>(B7/$B$24)*100</f>
        <v>37.5</v>
      </c>
      <c r="E7" t="s">
        <v>11</v>
      </c>
      <c r="G7" s="3" t="e">
        <f>(F7/$F$24)*100</f>
        <v>#DIV/0!</v>
      </c>
      <c r="I7" t="s">
        <v>11</v>
      </c>
      <c r="J7">
        <v>12</v>
      </c>
      <c r="K7" s="3">
        <f>(J7/$J$24)*100</f>
        <v>37.5</v>
      </c>
      <c r="M7" t="s">
        <v>12</v>
      </c>
      <c r="N7">
        <v>0</v>
      </c>
      <c r="O7" s="3" t="e">
        <f>(N7/$N$24)*100</f>
        <v>#DIV/0!</v>
      </c>
    </row>
    <row r="8" spans="1:15" x14ac:dyDescent="0.2">
      <c r="A8" t="s">
        <v>13</v>
      </c>
      <c r="B8">
        <v>4</v>
      </c>
      <c r="C8" s="3">
        <f>(B8/$B$24)*100</f>
        <v>12.5</v>
      </c>
      <c r="E8" t="s">
        <v>13</v>
      </c>
      <c r="G8" s="3" t="e">
        <f t="shared" ref="G8:G10" si="0">(F8/$F$24)*100</f>
        <v>#DIV/0!</v>
      </c>
      <c r="I8" t="s">
        <v>13</v>
      </c>
      <c r="J8">
        <v>4</v>
      </c>
      <c r="K8" s="3">
        <f t="shared" ref="K8:K10" si="1">(J8/$J$24)*100</f>
        <v>12.5</v>
      </c>
      <c r="M8" t="s">
        <v>13</v>
      </c>
      <c r="O8" s="3" t="e">
        <f>(N8/$N$24)*100</f>
        <v>#DIV/0!</v>
      </c>
    </row>
    <row r="9" spans="1:15" x14ac:dyDescent="0.2">
      <c r="A9" t="s">
        <v>14</v>
      </c>
      <c r="B9">
        <v>4</v>
      </c>
      <c r="C9" s="3">
        <f>(B9/$B$24)*100</f>
        <v>12.5</v>
      </c>
      <c r="E9" t="s">
        <v>14</v>
      </c>
      <c r="G9" s="3" t="e">
        <f t="shared" si="0"/>
        <v>#DIV/0!</v>
      </c>
      <c r="I9" t="s">
        <v>14</v>
      </c>
      <c r="J9">
        <v>4</v>
      </c>
      <c r="K9" s="3">
        <f t="shared" si="1"/>
        <v>12.5</v>
      </c>
      <c r="M9" t="s">
        <v>15</v>
      </c>
      <c r="O9" s="3" t="e">
        <f>(N9/$N$24)*100</f>
        <v>#DIV/0!</v>
      </c>
    </row>
    <row r="10" spans="1:15" ht="15" customHeight="1" x14ac:dyDescent="0.2">
      <c r="A10" t="s">
        <v>16</v>
      </c>
      <c r="B10">
        <v>3</v>
      </c>
      <c r="C10" s="3">
        <f>(B10/$B$24)*100</f>
        <v>9.375</v>
      </c>
      <c r="E10" t="s">
        <v>16</v>
      </c>
      <c r="G10" s="3" t="e">
        <f t="shared" si="0"/>
        <v>#DIV/0!</v>
      </c>
      <c r="I10" t="s">
        <v>16</v>
      </c>
      <c r="J10">
        <v>3</v>
      </c>
      <c r="K10" s="3">
        <f t="shared" si="1"/>
        <v>9.375</v>
      </c>
      <c r="M10" t="s">
        <v>16</v>
      </c>
      <c r="O10" s="3" t="e">
        <f>(N10/$N$24)*100</f>
        <v>#DIV/0!</v>
      </c>
    </row>
    <row r="11" spans="1:15" x14ac:dyDescent="0.2">
      <c r="A11" s="5" t="s">
        <v>17</v>
      </c>
      <c r="B11" s="6"/>
      <c r="C11" s="7"/>
      <c r="E11" s="5" t="s">
        <v>17</v>
      </c>
      <c r="F11" s="6"/>
      <c r="G11" s="7"/>
      <c r="I11" s="5" t="s">
        <v>17</v>
      </c>
      <c r="J11" s="6"/>
      <c r="K11" s="7"/>
      <c r="M11" s="5" t="s">
        <v>17</v>
      </c>
      <c r="N11" s="6"/>
      <c r="O11" s="6"/>
    </row>
    <row r="12" spans="1:15" x14ac:dyDescent="0.2">
      <c r="A12" t="s">
        <v>18</v>
      </c>
      <c r="B12">
        <v>7</v>
      </c>
      <c r="C12" s="3">
        <f t="shared" ref="C12:C17" si="2">(B12/$B$24)*100</f>
        <v>21.875</v>
      </c>
      <c r="E12" t="s">
        <v>18</v>
      </c>
      <c r="G12" s="3" t="e">
        <f>(F12/$F$24)*100</f>
        <v>#DIV/0!</v>
      </c>
      <c r="I12" t="s">
        <v>18</v>
      </c>
      <c r="J12">
        <v>7</v>
      </c>
      <c r="K12" s="3">
        <f>(J12/$J$24)*100</f>
        <v>21.875</v>
      </c>
      <c r="M12" t="s">
        <v>18</v>
      </c>
      <c r="N12">
        <v>0</v>
      </c>
      <c r="O12" s="3" t="e">
        <f t="shared" ref="O12:O17" si="3">(N12/$N$24)*100</f>
        <v>#DIV/0!</v>
      </c>
    </row>
    <row r="13" spans="1:15" x14ac:dyDescent="0.2">
      <c r="A13" t="s">
        <v>19</v>
      </c>
      <c r="B13">
        <v>1</v>
      </c>
      <c r="C13" s="3">
        <f t="shared" si="2"/>
        <v>3.125</v>
      </c>
      <c r="E13" t="s">
        <v>19</v>
      </c>
      <c r="G13" s="3" t="e">
        <f t="shared" ref="G13:G17" si="4">(F13/$F$24)*100</f>
        <v>#DIV/0!</v>
      </c>
      <c r="I13" t="s">
        <v>19</v>
      </c>
      <c r="J13">
        <v>1</v>
      </c>
      <c r="K13" s="3">
        <f t="shared" ref="K13:K17" si="5">(J13/$J$24)*100</f>
        <v>3.125</v>
      </c>
      <c r="M13" t="s">
        <v>19</v>
      </c>
      <c r="O13" s="3" t="e">
        <f t="shared" si="3"/>
        <v>#DIV/0!</v>
      </c>
    </row>
    <row r="14" spans="1:15" x14ac:dyDescent="0.2">
      <c r="A14" t="s">
        <v>20</v>
      </c>
      <c r="C14" s="3">
        <f t="shared" si="2"/>
        <v>0</v>
      </c>
      <c r="E14" t="s">
        <v>20</v>
      </c>
      <c r="G14" s="3" t="e">
        <f t="shared" si="4"/>
        <v>#DIV/0!</v>
      </c>
      <c r="I14" t="s">
        <v>20</v>
      </c>
      <c r="K14" s="3">
        <f t="shared" si="5"/>
        <v>0</v>
      </c>
      <c r="M14" t="s">
        <v>20</v>
      </c>
      <c r="O14" s="3" t="e">
        <f t="shared" si="3"/>
        <v>#DIV/0!</v>
      </c>
    </row>
    <row r="15" spans="1:15" x14ac:dyDescent="0.2">
      <c r="A15" t="s">
        <v>21</v>
      </c>
      <c r="C15" s="3">
        <f t="shared" si="2"/>
        <v>0</v>
      </c>
      <c r="E15" t="s">
        <v>21</v>
      </c>
      <c r="G15" s="3" t="e">
        <f t="shared" si="4"/>
        <v>#DIV/0!</v>
      </c>
      <c r="I15" t="s">
        <v>21</v>
      </c>
      <c r="K15" s="3">
        <f t="shared" si="5"/>
        <v>0</v>
      </c>
      <c r="M15" t="s">
        <v>21</v>
      </c>
      <c r="O15" s="3" t="e">
        <f t="shared" si="3"/>
        <v>#DIV/0!</v>
      </c>
    </row>
    <row r="16" spans="1:15" x14ac:dyDescent="0.2">
      <c r="A16" t="s">
        <v>22</v>
      </c>
      <c r="B16">
        <v>1</v>
      </c>
      <c r="C16" s="3">
        <f t="shared" si="2"/>
        <v>3.125</v>
      </c>
      <c r="E16" t="s">
        <v>22</v>
      </c>
      <c r="G16" s="3" t="e">
        <f t="shared" si="4"/>
        <v>#DIV/0!</v>
      </c>
      <c r="I16" t="s">
        <v>22</v>
      </c>
      <c r="J16">
        <v>1</v>
      </c>
      <c r="K16" s="3">
        <f t="shared" si="5"/>
        <v>3.125</v>
      </c>
      <c r="M16" t="s">
        <v>22</v>
      </c>
      <c r="O16" s="3" t="e">
        <f t="shared" si="3"/>
        <v>#DIV/0!</v>
      </c>
    </row>
    <row r="17" spans="1:15" x14ac:dyDescent="0.2">
      <c r="A17" t="s">
        <v>23</v>
      </c>
      <c r="C17" s="3">
        <f t="shared" si="2"/>
        <v>0</v>
      </c>
      <c r="E17" t="s">
        <v>23</v>
      </c>
      <c r="G17" s="3" t="e">
        <f t="shared" si="4"/>
        <v>#DIV/0!</v>
      </c>
      <c r="I17" t="s">
        <v>23</v>
      </c>
      <c r="K17" s="3">
        <f t="shared" si="5"/>
        <v>0</v>
      </c>
      <c r="M17" t="s">
        <v>23</v>
      </c>
      <c r="O17" s="3" t="e">
        <f t="shared" si="3"/>
        <v>#DIV/0!</v>
      </c>
    </row>
    <row r="18" spans="1:15" x14ac:dyDescent="0.2">
      <c r="A18" s="5" t="s">
        <v>24</v>
      </c>
      <c r="B18" s="6"/>
      <c r="C18" s="7"/>
      <c r="E18" s="5" t="s">
        <v>24</v>
      </c>
      <c r="F18" s="6"/>
      <c r="G18" s="7"/>
      <c r="I18" s="5" t="s">
        <v>24</v>
      </c>
      <c r="J18" s="6"/>
      <c r="K18" s="7"/>
      <c r="M18" s="5" t="s">
        <v>24</v>
      </c>
      <c r="N18" s="6"/>
      <c r="O18" s="7"/>
    </row>
    <row r="19" spans="1:15" x14ac:dyDescent="0.2">
      <c r="A19" t="s">
        <v>25</v>
      </c>
      <c r="C19" s="3"/>
      <c r="E19" t="s">
        <v>25</v>
      </c>
      <c r="G19" s="3"/>
      <c r="I19" t="s">
        <v>25</v>
      </c>
      <c r="K19" s="3"/>
      <c r="M19" t="s">
        <v>25</v>
      </c>
      <c r="O19" s="3"/>
    </row>
    <row r="20" spans="1:15" x14ac:dyDescent="0.2">
      <c r="A20" t="s">
        <v>26</v>
      </c>
      <c r="C20" s="3"/>
      <c r="E20" t="s">
        <v>26</v>
      </c>
      <c r="G20" s="3"/>
      <c r="I20" t="s">
        <v>26</v>
      </c>
      <c r="K20" s="3"/>
      <c r="M20" t="s">
        <v>26</v>
      </c>
      <c r="O20" s="3"/>
    </row>
    <row r="21" spans="1:15" x14ac:dyDescent="0.2">
      <c r="A21" s="19" t="s">
        <v>27</v>
      </c>
      <c r="B21" s="19"/>
      <c r="C21" s="20"/>
      <c r="E21" s="19" t="s">
        <v>27</v>
      </c>
      <c r="F21" s="19"/>
      <c r="G21" s="20"/>
      <c r="I21" s="19" t="s">
        <v>27</v>
      </c>
      <c r="J21" s="19"/>
      <c r="K21" s="20"/>
      <c r="M21" s="19" t="s">
        <v>27</v>
      </c>
      <c r="N21" s="19"/>
      <c r="O21" s="20"/>
    </row>
    <row r="22" spans="1:15" x14ac:dyDescent="0.2">
      <c r="A22" t="s">
        <v>28</v>
      </c>
      <c r="C22" s="3"/>
      <c r="E22" t="s">
        <v>28</v>
      </c>
      <c r="G22" s="3"/>
      <c r="I22" t="s">
        <v>28</v>
      </c>
      <c r="K22" s="3"/>
      <c r="M22" t="s">
        <v>28</v>
      </c>
      <c r="O22" s="3"/>
    </row>
    <row r="23" spans="1:15" x14ac:dyDescent="0.2">
      <c r="A23" t="s">
        <v>29</v>
      </c>
      <c r="C23" s="3"/>
      <c r="E23" t="s">
        <v>29</v>
      </c>
      <c r="G23" s="3"/>
      <c r="I23" t="s">
        <v>29</v>
      </c>
      <c r="K23" s="3"/>
      <c r="M23" t="s">
        <v>29</v>
      </c>
      <c r="O23" s="3"/>
    </row>
    <row r="24" spans="1:15" x14ac:dyDescent="0.2">
      <c r="A24" s="9" t="s">
        <v>30</v>
      </c>
      <c r="B24" s="9">
        <f>SUM(B7:B17)</f>
        <v>32</v>
      </c>
      <c r="C24" s="9">
        <f>(B24/$B$24)*100</f>
        <v>100</v>
      </c>
      <c r="E24" s="9" t="s">
        <v>30</v>
      </c>
      <c r="F24" s="9">
        <f>SUM(F7:F17)</f>
        <v>0</v>
      </c>
      <c r="G24" s="9" t="e">
        <f>(F24/$F$24)*100</f>
        <v>#DIV/0!</v>
      </c>
      <c r="I24" s="9" t="s">
        <v>30</v>
      </c>
      <c r="J24" s="9">
        <f>SUM(J7:J17)</f>
        <v>32</v>
      </c>
      <c r="K24" s="9">
        <f>(J24/$J$24)*100</f>
        <v>100</v>
      </c>
      <c r="M24" s="9" t="s">
        <v>30</v>
      </c>
      <c r="N24" s="9">
        <f>SUM(N7:N17)</f>
        <v>0</v>
      </c>
      <c r="O24" s="9" t="e">
        <f>(N24/$N$24)*100</f>
        <v>#DIV/0!</v>
      </c>
    </row>
    <row r="26" spans="1:15" x14ac:dyDescent="0.2">
      <c r="A26" s="15" t="s">
        <v>31</v>
      </c>
      <c r="B26" s="15">
        <f>SUM(B24,F24,J24,N24)</f>
        <v>64</v>
      </c>
      <c r="C26" s="16"/>
    </row>
    <row r="28" spans="1:15" s="14" customFormat="1" x14ac:dyDescent="0.2"/>
    <row r="30" spans="1:15" x14ac:dyDescent="0.2">
      <c r="A30" s="2" t="s">
        <v>32</v>
      </c>
      <c r="B30" s="8"/>
      <c r="C30" s="4"/>
      <c r="D30" s="4"/>
    </row>
    <row r="31" spans="1:15" x14ac:dyDescent="0.2">
      <c r="A31" s="2" t="s">
        <v>1</v>
      </c>
      <c r="B31" s="17">
        <v>44985</v>
      </c>
      <c r="C31" s="2" t="s">
        <v>44</v>
      </c>
      <c r="D31" s="4"/>
    </row>
    <row r="32" spans="1:15" x14ac:dyDescent="0.2">
      <c r="A32" s="2" t="s">
        <v>3</v>
      </c>
      <c r="B32" s="18">
        <v>64</v>
      </c>
      <c r="C32" s="2"/>
      <c r="D32" s="4"/>
    </row>
    <row r="34" spans="1:15" x14ac:dyDescent="0.2">
      <c r="A34" s="9" t="s">
        <v>4</v>
      </c>
      <c r="B34" s="10"/>
      <c r="C34" s="10"/>
      <c r="E34" s="9" t="s">
        <v>5</v>
      </c>
      <c r="F34" s="10"/>
      <c r="G34" s="10"/>
      <c r="I34" s="9" t="s">
        <v>6</v>
      </c>
      <c r="J34" s="10"/>
      <c r="K34" s="10"/>
      <c r="M34" s="9" t="s">
        <v>33</v>
      </c>
      <c r="N34" s="10"/>
      <c r="O34" s="10"/>
    </row>
    <row r="35" spans="1:15" x14ac:dyDescent="0.2">
      <c r="A35" s="1" t="s">
        <v>34</v>
      </c>
      <c r="B35" s="1" t="s">
        <v>9</v>
      </c>
      <c r="C35" s="1" t="s">
        <v>10</v>
      </c>
      <c r="E35" s="1" t="s">
        <v>34</v>
      </c>
      <c r="F35" s="1" t="s">
        <v>9</v>
      </c>
      <c r="G35" s="1" t="s">
        <v>10</v>
      </c>
      <c r="I35" s="1" t="s">
        <v>34</v>
      </c>
      <c r="J35" s="1" t="s">
        <v>9</v>
      </c>
      <c r="K35" s="1" t="s">
        <v>10</v>
      </c>
      <c r="M35" s="1" t="s">
        <v>34</v>
      </c>
      <c r="N35" s="1" t="s">
        <v>9</v>
      </c>
      <c r="O35" s="1" t="s">
        <v>10</v>
      </c>
    </row>
    <row r="36" spans="1:15" x14ac:dyDescent="0.2">
      <c r="A36" t="s">
        <v>12</v>
      </c>
      <c r="B36">
        <v>13</v>
      </c>
      <c r="C36" s="11">
        <f>(B36/$B$42)*100</f>
        <v>40.625</v>
      </c>
      <c r="E36" t="s">
        <v>12</v>
      </c>
      <c r="G36" s="11" t="e">
        <f>(F36/$F$42)*100</f>
        <v>#DIV/0!</v>
      </c>
      <c r="I36" t="s">
        <v>12</v>
      </c>
      <c r="J36">
        <v>13</v>
      </c>
      <c r="K36" s="3">
        <f>(J36/$J$42)*100</f>
        <v>40.625</v>
      </c>
      <c r="M36" t="s">
        <v>12</v>
      </c>
      <c r="N36">
        <v>9</v>
      </c>
      <c r="O36" s="3">
        <f t="shared" ref="O36:O42" si="6">(N36/$N$42)*100</f>
        <v>81.818181818181827</v>
      </c>
    </row>
    <row r="37" spans="1:15" x14ac:dyDescent="0.2">
      <c r="A37" t="s">
        <v>35</v>
      </c>
      <c r="B37">
        <v>4</v>
      </c>
      <c r="C37" s="11">
        <f t="shared" ref="C37:C42" si="7">(B37/$B$42)*100</f>
        <v>12.5</v>
      </c>
      <c r="E37" t="s">
        <v>35</v>
      </c>
      <c r="G37" s="11" t="e">
        <f t="shared" ref="G37:G42" si="8">(F37/$F$42)*100</f>
        <v>#DIV/0!</v>
      </c>
      <c r="I37" t="s">
        <v>35</v>
      </c>
      <c r="J37">
        <v>4</v>
      </c>
      <c r="K37" s="3">
        <f t="shared" ref="K37:K42" si="9">(J37/$J$42)*100</f>
        <v>12.5</v>
      </c>
      <c r="M37" t="s">
        <v>35</v>
      </c>
      <c r="O37" s="3">
        <f t="shared" si="6"/>
        <v>0</v>
      </c>
    </row>
    <row r="38" spans="1:15" x14ac:dyDescent="0.2">
      <c r="A38" t="s">
        <v>36</v>
      </c>
      <c r="B38">
        <v>4</v>
      </c>
      <c r="C38" s="11">
        <f t="shared" si="7"/>
        <v>12.5</v>
      </c>
      <c r="E38" t="s">
        <v>36</v>
      </c>
      <c r="G38" s="11" t="e">
        <f t="shared" si="8"/>
        <v>#DIV/0!</v>
      </c>
      <c r="I38" t="s">
        <v>36</v>
      </c>
      <c r="J38">
        <v>4</v>
      </c>
      <c r="K38" s="3">
        <f t="shared" si="9"/>
        <v>12.5</v>
      </c>
      <c r="M38" t="s">
        <v>36</v>
      </c>
      <c r="O38" s="3">
        <f t="shared" si="6"/>
        <v>0</v>
      </c>
    </row>
    <row r="39" spans="1:15" x14ac:dyDescent="0.2">
      <c r="A39" t="s">
        <v>18</v>
      </c>
      <c r="B39">
        <v>7</v>
      </c>
      <c r="C39" s="11">
        <f t="shared" si="7"/>
        <v>21.875</v>
      </c>
      <c r="E39" t="s">
        <v>18</v>
      </c>
      <c r="G39" s="11" t="e">
        <f t="shared" si="8"/>
        <v>#DIV/0!</v>
      </c>
      <c r="I39" t="s">
        <v>18</v>
      </c>
      <c r="J39">
        <v>7</v>
      </c>
      <c r="K39" s="3">
        <f t="shared" si="9"/>
        <v>21.875</v>
      </c>
      <c r="M39" t="s">
        <v>18</v>
      </c>
      <c r="N39">
        <v>2</v>
      </c>
      <c r="O39" s="3">
        <f t="shared" si="6"/>
        <v>18.181818181818183</v>
      </c>
    </row>
    <row r="40" spans="1:15" x14ac:dyDescent="0.2">
      <c r="A40" t="s">
        <v>37</v>
      </c>
      <c r="B40">
        <v>2</v>
      </c>
      <c r="C40" s="11">
        <f t="shared" si="7"/>
        <v>6.25</v>
      </c>
      <c r="E40" t="s">
        <v>37</v>
      </c>
      <c r="G40" s="11" t="e">
        <f t="shared" si="8"/>
        <v>#DIV/0!</v>
      </c>
      <c r="I40" t="s">
        <v>37</v>
      </c>
      <c r="J40">
        <v>2</v>
      </c>
      <c r="K40" s="3">
        <f t="shared" si="9"/>
        <v>6.25</v>
      </c>
      <c r="M40" t="s">
        <v>37</v>
      </c>
      <c r="O40" s="3">
        <f t="shared" si="6"/>
        <v>0</v>
      </c>
    </row>
    <row r="41" spans="1:15" x14ac:dyDescent="0.2">
      <c r="A41" t="s">
        <v>38</v>
      </c>
      <c r="B41">
        <v>2</v>
      </c>
      <c r="C41" s="11">
        <f t="shared" si="7"/>
        <v>6.25</v>
      </c>
      <c r="E41" t="s">
        <v>38</v>
      </c>
      <c r="G41" s="11" t="e">
        <f t="shared" si="8"/>
        <v>#DIV/0!</v>
      </c>
      <c r="I41" t="s">
        <v>38</v>
      </c>
      <c r="J41">
        <v>2</v>
      </c>
      <c r="K41" s="3">
        <f t="shared" si="9"/>
        <v>6.25</v>
      </c>
      <c r="M41" t="s">
        <v>38</v>
      </c>
      <c r="O41" s="3">
        <f t="shared" si="6"/>
        <v>0</v>
      </c>
    </row>
    <row r="42" spans="1:15" x14ac:dyDescent="0.2">
      <c r="A42" s="9" t="s">
        <v>39</v>
      </c>
      <c r="B42" s="9">
        <f>SUM(B36:B41)</f>
        <v>32</v>
      </c>
      <c r="C42" s="12">
        <f t="shared" si="7"/>
        <v>100</v>
      </c>
      <c r="E42" s="9" t="s">
        <v>40</v>
      </c>
      <c r="F42" s="9">
        <f>SUM(F36:F41)</f>
        <v>0</v>
      </c>
      <c r="G42" s="12" t="e">
        <f t="shared" si="8"/>
        <v>#DIV/0!</v>
      </c>
      <c r="I42" s="9" t="s">
        <v>41</v>
      </c>
      <c r="J42" s="9">
        <f>SUM(J36:J41)</f>
        <v>32</v>
      </c>
      <c r="K42" s="13">
        <f t="shared" si="9"/>
        <v>100</v>
      </c>
      <c r="M42" s="9" t="s">
        <v>42</v>
      </c>
      <c r="N42" s="9">
        <f>SUM(N36:N41)</f>
        <v>11</v>
      </c>
      <c r="O42" s="13">
        <f t="shared" si="6"/>
        <v>100</v>
      </c>
    </row>
    <row r="44" spans="1:15" x14ac:dyDescent="0.2">
      <c r="A44" s="15" t="s">
        <v>43</v>
      </c>
      <c r="B44" s="15">
        <f>SUM(B42,F42,J42,N42)</f>
        <v>75</v>
      </c>
      <c r="C44" s="16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431189f8-a51b-453f-9f0c-3a0b3b65b12f">HNYXMCCMVK3K-743504103-462</_dlc_DocId>
    <_dlc_DocIdUrl xmlns="431189f8-a51b-453f-9f0c-3a0b3b65b12f">
      <Url>https://www.sac.edu/President/AcademicSenate/_layouts/15/DocIdRedir.aspx?ID=HNYXMCCMVK3K-743504103-462</Url>
      <Description>HNYXMCCMVK3K-743504103-462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90ADB4C0DF3A844A4BBD864BA281FAD" ma:contentTypeVersion="1" ma:contentTypeDescription="Create a new document." ma:contentTypeScope="" ma:versionID="c916b72c6e6ad54f1b2256709559a4fd">
  <xsd:schema xmlns:xsd="http://www.w3.org/2001/XMLSchema" xmlns:xs="http://www.w3.org/2001/XMLSchema" xmlns:p="http://schemas.microsoft.com/office/2006/metadata/properties" xmlns:ns2="431189f8-a51b-453f-9f0c-3a0b3b65b12f" targetNamespace="http://schemas.microsoft.com/office/2006/metadata/properties" ma:root="true" ma:fieldsID="b96c214a694ffaf4954aeac313948b30" ns2:_="">
    <xsd:import namespace="431189f8-a51b-453f-9f0c-3a0b3b65b12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1189f8-a51b-453f-9f0c-3a0b3b65b12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340659F9-DD21-4CF3-967B-1BDB1EC7D7A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65ADF15-4EF7-46EC-AFE6-5F02749144A3}">
  <ds:schemaRefs>
    <ds:schemaRef ds:uri="http://schemas.microsoft.com/office/2006/metadata/properties"/>
    <ds:schemaRef ds:uri="http://schemas.microsoft.com/office/infopath/2007/PartnerControls"/>
    <ds:schemaRef ds:uri="1187a4fb-94af-4c80-9264-63688799be8b"/>
    <ds:schemaRef ds:uri="fc129533-f0b1-4c6a-b1f9-ae951e4315e8"/>
  </ds:schemaRefs>
</ds:datastoreItem>
</file>

<file path=customXml/itemProps3.xml><?xml version="1.0" encoding="utf-8"?>
<ds:datastoreItem xmlns:ds="http://schemas.openxmlformats.org/officeDocument/2006/customXml" ds:itemID="{B7C70669-E0E9-49D5-BBAF-E500B9FAA923}"/>
</file>

<file path=customXml/itemProps4.xml><?xml version="1.0" encoding="utf-8"?>
<ds:datastoreItem xmlns:ds="http://schemas.openxmlformats.org/officeDocument/2006/customXml" ds:itemID="{BC34C5AC-7D79-4B55-97A6-D39AE0634AB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cp:revision/>
  <dcterms:created xsi:type="dcterms:W3CDTF">2023-01-18T22:46:01Z</dcterms:created>
  <dcterms:modified xsi:type="dcterms:W3CDTF">2023-03-01T08:49:45Z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0x010100F90ADB4C0DF3A844A4BBD864BA281FAD</vt:lpwstr>
  </property>
  <property fmtid="{D5CDD505-2E9C-101B-9397-08002B2CF9AE}" pid="3" name="MediaServiceImageTags">
    <vt:lpwstr/>
  </property>
  <property fmtid="{D5CDD505-2E9C-101B-9397-08002B2CF9AE}" pid="4" name="_dlc_DocIdItemGuid">
    <vt:lpwstr>a07412b8-e31b-4b57-85c6-7fabe57a684d</vt:lpwstr>
  </property>
</Properties>
</file>